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0800"/>
  </bookViews>
  <sheets>
    <sheet name="3-г" sheetId="1" r:id="rId1"/>
  </sheets>
  <definedNames>
    <definedName name="_xlnm.Print_Area" localSheetId="0">'3-г'!$A$1:$K$25</definedName>
  </definedNames>
  <calcPr calcId="145621"/>
</workbook>
</file>

<file path=xl/calcChain.xml><?xml version="1.0" encoding="utf-8"?>
<calcChain xmlns="http://schemas.openxmlformats.org/spreadsheetml/2006/main">
  <c r="K13" i="1" l="1"/>
  <c r="K14" i="1"/>
  <c r="K15" i="1"/>
  <c r="K16" i="1"/>
  <c r="K17" i="1"/>
  <c r="K18" i="1"/>
  <c r="K19" i="1"/>
  <c r="K20" i="1"/>
  <c r="K21" i="1"/>
  <c r="J19" i="1"/>
  <c r="J20" i="1"/>
  <c r="J21" i="1"/>
  <c r="J18" i="1"/>
  <c r="J17" i="1"/>
  <c r="J16" i="1"/>
  <c r="J15" i="1"/>
  <c r="J14" i="1"/>
  <c r="J13" i="1"/>
  <c r="E14" i="1"/>
  <c r="E15" i="1"/>
  <c r="E16" i="1"/>
  <c r="E17" i="1"/>
  <c r="E18" i="1"/>
  <c r="E13" i="1"/>
  <c r="I11" i="1" l="1"/>
  <c r="G11" i="1"/>
  <c r="J25" i="1" l="1"/>
  <c r="K25" i="1" s="1"/>
  <c r="J24" i="1"/>
  <c r="K24" i="1" s="1"/>
  <c r="J11" i="1"/>
  <c r="K11" i="1" s="1"/>
  <c r="E25" i="1"/>
  <c r="E24" i="1"/>
  <c r="E11" i="1"/>
  <c r="K10" i="1" l="1"/>
  <c r="I10" i="1"/>
  <c r="H10" i="1"/>
  <c r="G10" i="1"/>
  <c r="F10" i="1"/>
  <c r="E10" i="1"/>
  <c r="J10" i="1"/>
</calcChain>
</file>

<file path=xl/sharedStrings.xml><?xml version="1.0" encoding="utf-8"?>
<sst xmlns="http://schemas.openxmlformats.org/spreadsheetml/2006/main" count="33" uniqueCount="31">
  <si>
    <t xml:space="preserve">Форма N 3-г </t>
  </si>
  <si>
    <t>    </t>
  </si>
  <si>
    <t>N п/п</t>
  </si>
  <si>
    <t>Наименование проекта в рамках инвестиционной программы СЕМ</t>
  </si>
  <si>
    <t>Срок реализации</t>
  </si>
  <si>
    <t>Расходы на реализацию инвестиционной программы, всего (тыс. руб.)</t>
  </si>
  <si>
    <t>Расходы на реализацию инвестиционной программы в периоде t (отчетный период)</t>
  </si>
  <si>
    <t>Отклонение фактических показателей от плановых</t>
  </si>
  <si>
    <t>начало (мес./год)</t>
  </si>
  <si>
    <t>окончание (мес./год)</t>
  </si>
  <si>
    <t>план &lt;***&gt;</t>
  </si>
  <si>
    <t>факт</t>
  </si>
  <si>
    <t>период t (отчетный период) (тыс. руб.)</t>
  </si>
  <si>
    <t>с начала реализации проекта нарастающим итогом (тыс. руб.)</t>
  </si>
  <si>
    <t>период t (отчетный период), %</t>
  </si>
  <si>
    <t>с начала реализации проекта нарастающим итогом, %</t>
  </si>
  <si>
    <t>- за счет собственных средств организации;</t>
  </si>
  <si>
    <t>- за счет заемных средств;</t>
  </si>
  <si>
    <t>- за счет средств бюджетов всех уровней бюджетной системы РФ &lt;**&gt;</t>
  </si>
  <si>
    <t xml:space="preserve">Отчет о реализации Инвестиционной программы субъекта естественной монополии на период 2011 год </t>
  </si>
  <si>
    <r>
      <t>Программа поддержания и перевооружения технических средств порта</t>
    </r>
    <r>
      <rPr>
        <sz val="10"/>
        <color theme="1"/>
        <rFont val="Calibri"/>
        <family val="2"/>
        <charset val="204"/>
        <scheme val="minor"/>
      </rPr>
      <t xml:space="preserve">, в том числе </t>
    </r>
    <r>
      <rPr>
        <b/>
        <sz val="10"/>
        <color theme="1"/>
        <rFont val="Calibri"/>
        <family val="2"/>
        <charset val="204"/>
        <scheme val="minor"/>
      </rPr>
      <t>:</t>
    </r>
  </si>
  <si>
    <t>Реконструкция административно-технического здания, корпус №70</t>
  </si>
  <si>
    <t>в том числе:</t>
  </si>
  <si>
    <t>Замена кабельных сетей трансформаторной подстанции</t>
  </si>
  <si>
    <t>Приобретение и монтаж охранных и пожарных сигнализаций</t>
  </si>
  <si>
    <t>Приобретение самоходной перегрузочной техники и спец. техники</t>
  </si>
  <si>
    <t>Приобретение станков и оборудования</t>
  </si>
  <si>
    <t>Прочие вложения в основные средства</t>
  </si>
  <si>
    <t>Прокладка труб наружного газопровода и перевод котельной порта на газ</t>
  </si>
  <si>
    <t>Реконструкция малярного цеха</t>
  </si>
  <si>
    <t>Устройство выездной дороги из 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</si>
</sst>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[$-419]mmmm\ yyyy;@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name val="Helv"/>
    </font>
    <font>
      <b/>
      <sz val="13.5"/>
      <color theme="1"/>
      <name val="Arial Black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indexed="64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hair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</cellStyleXfs>
  <cellXfs count="63">
    <xf numFmtId="0" fontId="0" fillId="0" borderId="0" xfId="0"/>
    <xf numFmtId="0" fontId="0" fillId="0" borderId="0" xfId="0" applyFont="1"/>
    <xf numFmtId="0" fontId="5" fillId="2" borderId="5" xfId="0" applyFont="1" applyFill="1" applyBorder="1" applyAlignment="1">
      <alignment vertical="top" wrapText="1"/>
    </xf>
    <xf numFmtId="43" fontId="0" fillId="2" borderId="21" xfId="1" applyFont="1" applyFill="1" applyBorder="1" applyAlignment="1">
      <alignment vertical="center"/>
    </xf>
    <xf numFmtId="43" fontId="0" fillId="0" borderId="18" xfId="1" applyFont="1" applyBorder="1" applyAlignment="1">
      <alignment vertical="center"/>
    </xf>
    <xf numFmtId="43" fontId="0" fillId="0" borderId="24" xfId="1" applyFont="1" applyBorder="1" applyAlignment="1">
      <alignment vertical="center"/>
    </xf>
    <xf numFmtId="0" fontId="9" fillId="0" borderId="3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2" fillId="0" borderId="0" xfId="0" applyFont="1"/>
    <xf numFmtId="164" fontId="0" fillId="2" borderId="21" xfId="1" applyNumberFormat="1" applyFont="1" applyFill="1" applyBorder="1" applyAlignment="1">
      <alignment vertical="center"/>
    </xf>
    <xf numFmtId="43" fontId="0" fillId="2" borderId="18" xfId="1" applyFont="1" applyFill="1" applyBorder="1" applyAlignment="1">
      <alignment vertical="center"/>
    </xf>
    <xf numFmtId="43" fontId="0" fillId="2" borderId="24" xfId="1" applyFont="1" applyFill="1" applyBorder="1" applyAlignment="1">
      <alignment vertical="center"/>
    </xf>
    <xf numFmtId="9" fontId="0" fillId="2" borderId="21" xfId="2" applyFont="1" applyFill="1" applyBorder="1" applyAlignment="1">
      <alignment horizontal="center" vertical="center"/>
    </xf>
    <xf numFmtId="9" fontId="0" fillId="2" borderId="22" xfId="2" applyFont="1" applyFill="1" applyBorder="1" applyAlignment="1">
      <alignment horizontal="center" vertical="center"/>
    </xf>
    <xf numFmtId="9" fontId="0" fillId="2" borderId="18" xfId="2" applyFont="1" applyFill="1" applyBorder="1" applyAlignment="1">
      <alignment horizontal="center" vertical="center"/>
    </xf>
    <xf numFmtId="9" fontId="0" fillId="2" borderId="23" xfId="2" applyFont="1" applyFill="1" applyBorder="1" applyAlignment="1">
      <alignment horizontal="center" vertical="center"/>
    </xf>
    <xf numFmtId="9" fontId="0" fillId="2" borderId="24" xfId="2" applyFont="1" applyFill="1" applyBorder="1" applyAlignment="1">
      <alignment horizontal="center" vertical="center"/>
    </xf>
    <xf numFmtId="9" fontId="0" fillId="2" borderId="25" xfId="2" applyFont="1" applyFill="1" applyBorder="1" applyAlignment="1">
      <alignment horizontal="center" vertical="center"/>
    </xf>
    <xf numFmtId="0" fontId="0" fillId="0" borderId="4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0" fillId="0" borderId="0" xfId="0" applyFont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0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9" fillId="0" borderId="30" xfId="0" applyFont="1" applyBorder="1" applyAlignment="1">
      <alignment vertical="top" wrapText="1"/>
    </xf>
    <xf numFmtId="43" fontId="0" fillId="0" borderId="31" xfId="1" applyFont="1" applyBorder="1" applyAlignment="1">
      <alignment vertical="center"/>
    </xf>
    <xf numFmtId="43" fontId="0" fillId="2" borderId="31" xfId="1" applyFont="1" applyFill="1" applyBorder="1" applyAlignment="1">
      <alignment vertical="center"/>
    </xf>
    <xf numFmtId="9" fontId="0" fillId="2" borderId="31" xfId="2" applyFont="1" applyFill="1" applyBorder="1" applyAlignment="1">
      <alignment horizontal="center" vertical="center"/>
    </xf>
    <xf numFmtId="9" fontId="0" fillId="2" borderId="32" xfId="2" applyFont="1" applyFill="1" applyBorder="1" applyAlignment="1">
      <alignment horizontal="center" vertical="center"/>
    </xf>
    <xf numFmtId="0" fontId="10" fillId="0" borderId="33" xfId="0" applyFont="1" applyBorder="1" applyAlignment="1">
      <alignment horizontal="left" vertical="top" wrapText="1" indent="2"/>
    </xf>
    <xf numFmtId="43" fontId="3" fillId="0" borderId="34" xfId="1" applyFont="1" applyBorder="1" applyAlignment="1">
      <alignment vertical="center"/>
    </xf>
    <xf numFmtId="43" fontId="3" fillId="2" borderId="34" xfId="1" applyFont="1" applyFill="1" applyBorder="1" applyAlignment="1">
      <alignment vertical="center"/>
    </xf>
    <xf numFmtId="9" fontId="3" fillId="2" borderId="34" xfId="2" applyFont="1" applyFill="1" applyBorder="1" applyAlignment="1">
      <alignment horizontal="center" vertical="center"/>
    </xf>
    <xf numFmtId="9" fontId="0" fillId="2" borderId="35" xfId="2" applyFont="1" applyFill="1" applyBorder="1" applyAlignment="1">
      <alignment horizontal="center" vertical="center"/>
    </xf>
    <xf numFmtId="0" fontId="9" fillId="0" borderId="33" xfId="0" applyFont="1" applyBorder="1" applyAlignment="1">
      <alignment horizontal="left" vertical="top" wrapText="1" indent="2"/>
    </xf>
    <xf numFmtId="43" fontId="0" fillId="0" borderId="34" xfId="1" applyFont="1" applyBorder="1" applyAlignment="1">
      <alignment vertical="center"/>
    </xf>
    <xf numFmtId="43" fontId="0" fillId="2" borderId="34" xfId="1" applyFont="1" applyFill="1" applyBorder="1" applyAlignment="1">
      <alignment vertical="center"/>
    </xf>
    <xf numFmtId="9" fontId="0" fillId="2" borderId="34" xfId="2" applyFont="1" applyFill="1" applyBorder="1" applyAlignment="1">
      <alignment horizontal="center" vertical="center"/>
    </xf>
    <xf numFmtId="0" fontId="9" fillId="0" borderId="36" xfId="0" applyFont="1" applyBorder="1" applyAlignment="1">
      <alignment vertical="top" wrapText="1"/>
    </xf>
    <xf numFmtId="43" fontId="0" fillId="0" borderId="37" xfId="1" applyFont="1" applyBorder="1" applyAlignment="1">
      <alignment vertical="center"/>
    </xf>
    <xf numFmtId="43" fontId="0" fillId="2" borderId="37" xfId="1" applyFont="1" applyFill="1" applyBorder="1" applyAlignment="1">
      <alignment vertical="center"/>
    </xf>
    <xf numFmtId="9" fontId="0" fillId="2" borderId="37" xfId="2" applyFont="1" applyFill="1" applyBorder="1" applyAlignment="1">
      <alignment horizontal="center" vertical="center"/>
    </xf>
    <xf numFmtId="9" fontId="0" fillId="2" borderId="38" xfId="2" applyFont="1" applyFill="1" applyBorder="1" applyAlignment="1">
      <alignment horizontal="center" vertical="center"/>
    </xf>
  </cellXfs>
  <cellStyles count="4">
    <cellStyle name="Обычный" xfId="0" builtinId="0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zoomScaleNormal="100" workbookViewId="0">
      <selection activeCell="O16" sqref="O16"/>
    </sheetView>
  </sheetViews>
  <sheetFormatPr defaultRowHeight="15" x14ac:dyDescent="0.25"/>
  <cols>
    <col min="1" max="1" width="5.28515625" style="1" customWidth="1"/>
    <col min="2" max="2" width="35.28515625" style="1" customWidth="1"/>
    <col min="3" max="3" width="12.140625" style="1" customWidth="1"/>
    <col min="4" max="4" width="13.140625" style="1" customWidth="1"/>
    <col min="5" max="11" width="14.5703125" style="1" customWidth="1"/>
    <col min="12" max="16384" width="9.140625" style="1"/>
  </cols>
  <sheetData>
    <row r="1" spans="1:11" x14ac:dyDescent="0.2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x14ac:dyDescent="0.2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21.75" x14ac:dyDescent="0.25">
      <c r="A3" s="29" t="s">
        <v>19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1" ht="15.75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1" x14ac:dyDescent="0.25">
      <c r="A5" s="31" t="s">
        <v>2</v>
      </c>
      <c r="B5" s="33" t="s">
        <v>3</v>
      </c>
      <c r="C5" s="35" t="s">
        <v>4</v>
      </c>
      <c r="D5" s="35"/>
      <c r="E5" s="36" t="s">
        <v>5</v>
      </c>
      <c r="F5" s="36" t="s">
        <v>6</v>
      </c>
      <c r="G5" s="36"/>
      <c r="H5" s="36"/>
      <c r="I5" s="36"/>
      <c r="J5" s="36" t="s">
        <v>7</v>
      </c>
      <c r="K5" s="39"/>
    </row>
    <row r="6" spans="1:11" x14ac:dyDescent="0.25">
      <c r="A6" s="32"/>
      <c r="B6" s="34"/>
      <c r="C6" s="42" t="s">
        <v>8</v>
      </c>
      <c r="D6" s="42" t="s">
        <v>9</v>
      </c>
      <c r="E6" s="37"/>
      <c r="F6" s="38"/>
      <c r="G6" s="38"/>
      <c r="H6" s="38"/>
      <c r="I6" s="38"/>
      <c r="J6" s="37"/>
      <c r="K6" s="40"/>
    </row>
    <row r="7" spans="1:11" x14ac:dyDescent="0.25">
      <c r="A7" s="32"/>
      <c r="B7" s="34"/>
      <c r="C7" s="37"/>
      <c r="D7" s="37"/>
      <c r="E7" s="37"/>
      <c r="F7" s="43" t="s">
        <v>10</v>
      </c>
      <c r="G7" s="43"/>
      <c r="H7" s="43" t="s">
        <v>11</v>
      </c>
      <c r="I7" s="43"/>
      <c r="J7" s="38"/>
      <c r="K7" s="41"/>
    </row>
    <row r="8" spans="1:11" ht="57" thickBot="1" x14ac:dyDescent="0.3">
      <c r="A8" s="32"/>
      <c r="B8" s="34"/>
      <c r="C8" s="37"/>
      <c r="D8" s="37"/>
      <c r="E8" s="37"/>
      <c r="F8" s="8" t="s">
        <v>12</v>
      </c>
      <c r="G8" s="8" t="s">
        <v>13</v>
      </c>
      <c r="H8" s="8" t="s">
        <v>12</v>
      </c>
      <c r="I8" s="8" t="s">
        <v>13</v>
      </c>
      <c r="J8" s="8" t="s">
        <v>14</v>
      </c>
      <c r="K8" s="9" t="s">
        <v>15</v>
      </c>
    </row>
    <row r="9" spans="1:11" s="14" customFormat="1" ht="15.75" thickBot="1" x14ac:dyDescent="0.3">
      <c r="A9" s="10">
        <v>1</v>
      </c>
      <c r="B9" s="11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3">
        <v>11</v>
      </c>
    </row>
    <row r="10" spans="1:11" ht="38.25" x14ac:dyDescent="0.25">
      <c r="A10" s="24"/>
      <c r="B10" s="2" t="s">
        <v>20</v>
      </c>
      <c r="C10" s="15">
        <v>40544</v>
      </c>
      <c r="D10" s="15">
        <v>40878</v>
      </c>
      <c r="E10" s="3">
        <f t="shared" ref="E10:K10" si="0">E11+E24+E25</f>
        <v>68247.001310000007</v>
      </c>
      <c r="F10" s="3">
        <f t="shared" si="0"/>
        <v>21870</v>
      </c>
      <c r="G10" s="3">
        <f t="shared" si="0"/>
        <v>21870</v>
      </c>
      <c r="H10" s="3">
        <f t="shared" si="0"/>
        <v>68247.001310000007</v>
      </c>
      <c r="I10" s="3">
        <f t="shared" si="0"/>
        <v>68247.001310000007</v>
      </c>
      <c r="J10" s="18">
        <f t="shared" si="0"/>
        <v>2.1205761915866486</v>
      </c>
      <c r="K10" s="19">
        <f t="shared" si="0"/>
        <v>2.1205761915866486</v>
      </c>
    </row>
    <row r="11" spans="1:11" ht="25.5" x14ac:dyDescent="0.25">
      <c r="A11" s="25"/>
      <c r="B11" s="6" t="s">
        <v>16</v>
      </c>
      <c r="C11" s="4"/>
      <c r="D11" s="4"/>
      <c r="E11" s="16">
        <f>H11</f>
        <v>68247.001310000007</v>
      </c>
      <c r="F11" s="4">
        <v>21870</v>
      </c>
      <c r="G11" s="4">
        <f>F11</f>
        <v>21870</v>
      </c>
      <c r="H11" s="4">
        <v>68247.001310000007</v>
      </c>
      <c r="I11" s="4">
        <f>H11</f>
        <v>68247.001310000007</v>
      </c>
      <c r="J11" s="20">
        <f>IFERROR((H11-F11)/F11,0)</f>
        <v>2.1205761915866486</v>
      </c>
      <c r="K11" s="21">
        <f>J11</f>
        <v>2.1205761915866486</v>
      </c>
    </row>
    <row r="12" spans="1:11" x14ac:dyDescent="0.25">
      <c r="A12" s="25"/>
      <c r="B12" s="44" t="s">
        <v>22</v>
      </c>
      <c r="C12" s="45"/>
      <c r="D12" s="45"/>
      <c r="E12" s="46"/>
      <c r="F12" s="45"/>
      <c r="G12" s="45"/>
      <c r="H12" s="45"/>
      <c r="I12" s="45"/>
      <c r="J12" s="47"/>
      <c r="K12" s="48"/>
    </row>
    <row r="13" spans="1:11" ht="25.5" x14ac:dyDescent="0.25">
      <c r="A13" s="25"/>
      <c r="B13" s="49" t="s">
        <v>21</v>
      </c>
      <c r="C13" s="50"/>
      <c r="D13" s="50"/>
      <c r="E13" s="51">
        <f>SUM(H13)</f>
        <v>1915.6310000000001</v>
      </c>
      <c r="F13" s="50">
        <v>4770</v>
      </c>
      <c r="G13" s="50">
        <v>4770</v>
      </c>
      <c r="H13" s="50">
        <v>1915.6310000000001</v>
      </c>
      <c r="I13" s="50">
        <v>1915.6310000000001</v>
      </c>
      <c r="J13" s="52">
        <f t="shared" ref="J13:J21" si="1">IFERROR((H13-F13)/F13,0)</f>
        <v>-0.59840020964360585</v>
      </c>
      <c r="K13" s="53">
        <f t="shared" ref="K12:K21" si="2">J13</f>
        <v>-0.59840020964360585</v>
      </c>
    </row>
    <row r="14" spans="1:11" ht="25.5" x14ac:dyDescent="0.25">
      <c r="A14" s="25"/>
      <c r="B14" s="49" t="s">
        <v>23</v>
      </c>
      <c r="C14" s="50"/>
      <c r="D14" s="50"/>
      <c r="E14" s="51">
        <f t="shared" ref="E14:E18" si="3">SUM(H14)</f>
        <v>1276.768</v>
      </c>
      <c r="F14" s="50">
        <v>1000</v>
      </c>
      <c r="G14" s="50">
        <v>1000</v>
      </c>
      <c r="H14" s="50">
        <v>1276.768</v>
      </c>
      <c r="I14" s="50">
        <v>1276.768</v>
      </c>
      <c r="J14" s="52">
        <f t="shared" si="1"/>
        <v>0.27676800000000001</v>
      </c>
      <c r="K14" s="53">
        <f t="shared" si="2"/>
        <v>0.27676800000000001</v>
      </c>
    </row>
    <row r="15" spans="1:11" ht="25.5" x14ac:dyDescent="0.25">
      <c r="A15" s="25"/>
      <c r="B15" s="49" t="s">
        <v>24</v>
      </c>
      <c r="C15" s="50"/>
      <c r="D15" s="50"/>
      <c r="E15" s="51">
        <f t="shared" si="3"/>
        <v>4092.5949999999998</v>
      </c>
      <c r="F15" s="50">
        <v>2100</v>
      </c>
      <c r="G15" s="50">
        <v>2100</v>
      </c>
      <c r="H15" s="50">
        <v>4092.5949999999998</v>
      </c>
      <c r="I15" s="50">
        <v>4092.5949999999998</v>
      </c>
      <c r="J15" s="52">
        <f t="shared" si="1"/>
        <v>0.94885476190476181</v>
      </c>
      <c r="K15" s="53">
        <f t="shared" si="2"/>
        <v>0.94885476190476181</v>
      </c>
    </row>
    <row r="16" spans="1:11" ht="38.25" x14ac:dyDescent="0.25">
      <c r="A16" s="25"/>
      <c r="B16" s="49" t="s">
        <v>25</v>
      </c>
      <c r="C16" s="50"/>
      <c r="D16" s="50"/>
      <c r="E16" s="51">
        <f t="shared" si="3"/>
        <v>54890.972000000002</v>
      </c>
      <c r="F16" s="50"/>
      <c r="G16" s="50"/>
      <c r="H16" s="50">
        <v>54890.972000000002</v>
      </c>
      <c r="I16" s="50">
        <v>54890.972000000002</v>
      </c>
      <c r="J16" s="52">
        <f t="shared" si="1"/>
        <v>0</v>
      </c>
      <c r="K16" s="53">
        <f t="shared" si="2"/>
        <v>0</v>
      </c>
    </row>
    <row r="17" spans="1:11" ht="25.5" x14ac:dyDescent="0.25">
      <c r="A17" s="25"/>
      <c r="B17" s="49" t="s">
        <v>26</v>
      </c>
      <c r="C17" s="50"/>
      <c r="D17" s="50"/>
      <c r="E17" s="51">
        <f t="shared" si="3"/>
        <v>2223.06</v>
      </c>
      <c r="F17" s="50"/>
      <c r="G17" s="50"/>
      <c r="H17" s="50">
        <v>2223.06</v>
      </c>
      <c r="I17" s="50">
        <v>2223.06</v>
      </c>
      <c r="J17" s="52">
        <f t="shared" si="1"/>
        <v>0</v>
      </c>
      <c r="K17" s="53">
        <f t="shared" si="2"/>
        <v>0</v>
      </c>
    </row>
    <row r="18" spans="1:11" ht="25.5" x14ac:dyDescent="0.25">
      <c r="A18" s="25"/>
      <c r="B18" s="49" t="s">
        <v>27</v>
      </c>
      <c r="C18" s="50"/>
      <c r="D18" s="50"/>
      <c r="E18" s="51">
        <f t="shared" si="3"/>
        <v>3847.9753100000089</v>
      </c>
      <c r="F18" s="50"/>
      <c r="G18" s="50"/>
      <c r="H18" s="50">
        <v>3847.9753100000089</v>
      </c>
      <c r="I18" s="50">
        <v>3847.9753100000089</v>
      </c>
      <c r="J18" s="52">
        <f t="shared" si="1"/>
        <v>0</v>
      </c>
      <c r="K18" s="53">
        <f t="shared" si="2"/>
        <v>0</v>
      </c>
    </row>
    <row r="19" spans="1:11" ht="38.25" x14ac:dyDescent="0.25">
      <c r="A19" s="25"/>
      <c r="B19" s="49" t="s">
        <v>28</v>
      </c>
      <c r="C19" s="50"/>
      <c r="D19" s="50"/>
      <c r="E19" s="51"/>
      <c r="F19" s="50">
        <v>7000</v>
      </c>
      <c r="G19" s="50">
        <v>7000</v>
      </c>
      <c r="H19" s="50"/>
      <c r="I19" s="50"/>
      <c r="J19" s="52">
        <f t="shared" si="1"/>
        <v>-1</v>
      </c>
      <c r="K19" s="53">
        <f t="shared" si="2"/>
        <v>-1</v>
      </c>
    </row>
    <row r="20" spans="1:11" x14ac:dyDescent="0.25">
      <c r="A20" s="25"/>
      <c r="B20" s="49" t="s">
        <v>29</v>
      </c>
      <c r="C20" s="50"/>
      <c r="D20" s="50"/>
      <c r="E20" s="51"/>
      <c r="F20" s="50">
        <v>1000</v>
      </c>
      <c r="G20" s="50">
        <v>1000</v>
      </c>
      <c r="H20" s="50"/>
      <c r="I20" s="50"/>
      <c r="J20" s="52">
        <f t="shared" si="1"/>
        <v>-1</v>
      </c>
      <c r="K20" s="53">
        <f t="shared" si="2"/>
        <v>-1</v>
      </c>
    </row>
    <row r="21" spans="1:11" ht="25.5" x14ac:dyDescent="0.25">
      <c r="A21" s="25"/>
      <c r="B21" s="49" t="s">
        <v>30</v>
      </c>
      <c r="C21" s="50"/>
      <c r="D21" s="50"/>
      <c r="E21" s="51"/>
      <c r="F21" s="50">
        <v>6000</v>
      </c>
      <c r="G21" s="50">
        <v>6000</v>
      </c>
      <c r="H21" s="50"/>
      <c r="I21" s="50"/>
      <c r="J21" s="52">
        <f t="shared" si="1"/>
        <v>-1</v>
      </c>
      <c r="K21" s="53">
        <f t="shared" si="2"/>
        <v>-1</v>
      </c>
    </row>
    <row r="22" spans="1:11" x14ac:dyDescent="0.25">
      <c r="A22" s="25"/>
      <c r="B22" s="54"/>
      <c r="C22" s="55"/>
      <c r="D22" s="55"/>
      <c r="E22" s="56"/>
      <c r="F22" s="55"/>
      <c r="G22" s="55"/>
      <c r="H22" s="55"/>
      <c r="I22" s="55"/>
      <c r="J22" s="57"/>
      <c r="K22" s="53"/>
    </row>
    <row r="23" spans="1:11" x14ac:dyDescent="0.25">
      <c r="A23" s="25"/>
      <c r="B23" s="58"/>
      <c r="C23" s="59"/>
      <c r="D23" s="59"/>
      <c r="E23" s="60"/>
      <c r="F23" s="59"/>
      <c r="G23" s="59"/>
      <c r="H23" s="59"/>
      <c r="I23" s="59"/>
      <c r="J23" s="61"/>
      <c r="K23" s="62"/>
    </row>
    <row r="24" spans="1:11" x14ac:dyDescent="0.25">
      <c r="A24" s="25"/>
      <c r="B24" s="6" t="s">
        <v>17</v>
      </c>
      <c r="C24" s="4"/>
      <c r="D24" s="4"/>
      <c r="E24" s="16">
        <f>H24</f>
        <v>0</v>
      </c>
      <c r="F24" s="4"/>
      <c r="G24" s="4"/>
      <c r="H24" s="4"/>
      <c r="I24" s="4"/>
      <c r="J24" s="20">
        <f t="shared" ref="J24:J25" si="4">IFERROR((H24-F24)/F24,0)</f>
        <v>0</v>
      </c>
      <c r="K24" s="21">
        <f t="shared" ref="K24:K25" si="5">J24</f>
        <v>0</v>
      </c>
    </row>
    <row r="25" spans="1:11" ht="26.25" thickBot="1" x14ac:dyDescent="0.3">
      <c r="A25" s="26"/>
      <c r="B25" s="7" t="s">
        <v>18</v>
      </c>
      <c r="C25" s="5"/>
      <c r="D25" s="5"/>
      <c r="E25" s="17">
        <f>H25</f>
        <v>0</v>
      </c>
      <c r="F25" s="5"/>
      <c r="G25" s="5"/>
      <c r="H25" s="5"/>
      <c r="I25" s="5"/>
      <c r="J25" s="22">
        <f t="shared" si="4"/>
        <v>0</v>
      </c>
      <c r="K25" s="23">
        <f t="shared" si="5"/>
        <v>0</v>
      </c>
    </row>
  </sheetData>
  <mergeCells count="15">
    <mergeCell ref="A10:A25"/>
    <mergeCell ref="A1:K1"/>
    <mergeCell ref="A2:K2"/>
    <mergeCell ref="A3:K3"/>
    <mergeCell ref="A4:K4"/>
    <mergeCell ref="A5:A8"/>
    <mergeCell ref="B5:B8"/>
    <mergeCell ref="C5:D5"/>
    <mergeCell ref="E5:E8"/>
    <mergeCell ref="F5:I6"/>
    <mergeCell ref="J5:K7"/>
    <mergeCell ref="C6:C8"/>
    <mergeCell ref="D6:D8"/>
    <mergeCell ref="F7:G7"/>
    <mergeCell ref="H7:I7"/>
  </mergeCells>
  <pageMargins left="0.11811023622047245" right="0" top="0.15748031496062992" bottom="0.15748031496062992" header="0.31496062992125984" footer="0.31496062992125984"/>
  <pageSetup paperSize="9" scale="8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3-г</vt:lpstr>
      <vt:lpstr>'3-г'!Область_печати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Илья Борисович</dc:creator>
  <cp:lastModifiedBy>Попов Илья Борисович</cp:lastModifiedBy>
  <dcterms:created xsi:type="dcterms:W3CDTF">2013-09-30T10:23:34Z</dcterms:created>
  <dcterms:modified xsi:type="dcterms:W3CDTF">2013-10-30T08:40:05Z</dcterms:modified>
</cp:coreProperties>
</file>